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480" yWindow="300" windowWidth="18492" windowHeight="11700" activeTab="2"/>
  </bookViews>
  <sheets>
    <sheet name="Guidage PHD2" sheetId="4" r:id="rId1"/>
    <sheet name="Explications" sheetId="5" r:id="rId2"/>
    <sheet name="DimPix" sheetId="6" r:id="rId3"/>
  </sheets>
  <calcPr calcId="125725"/>
</workbook>
</file>

<file path=xl/calcChain.xml><?xml version="1.0" encoding="utf-8"?>
<calcChain xmlns="http://schemas.openxmlformats.org/spreadsheetml/2006/main">
  <c r="G3" i="4"/>
  <c r="G4"/>
  <c r="C10"/>
  <c r="C4"/>
  <c r="C5" s="1"/>
  <c r="A21" s="1"/>
  <c r="D17" l="1"/>
  <c r="I20"/>
  <c r="I21"/>
  <c r="D18"/>
  <c r="C12"/>
</calcChain>
</file>

<file path=xl/comments1.xml><?xml version="1.0" encoding="utf-8"?>
<comments xmlns="http://schemas.openxmlformats.org/spreadsheetml/2006/main">
  <authors>
    <author>Auteur</author>
  </authors>
  <commentList>
    <comment ref="A5" authorId="0">
      <text>
        <r>
          <rPr>
            <sz val="9"/>
            <color indexed="81"/>
            <rFont val="Tahoma"/>
            <family val="2"/>
          </rPr>
          <t>Portion de ciel en arcsec que voit 1 pixel de la caméra</t>
        </r>
      </text>
    </comment>
    <comment ref="A10" authorId="0">
      <text>
        <r>
          <rPr>
            <sz val="9"/>
            <color indexed="81"/>
            <rFont val="Tahoma"/>
            <family val="2"/>
          </rPr>
          <t>Portion de ciel en arcsec que voit 1 pixel de la caméra</t>
        </r>
      </text>
    </comment>
    <comment ref="A12" authorId="0">
      <text>
        <r>
          <rPr>
            <sz val="9"/>
            <color indexed="81"/>
            <rFont val="Tahoma"/>
            <family val="2"/>
          </rPr>
          <t xml:space="preserve"> Rapport échantillonage guidage/échantillonage imageur
&gt;&gt; Quand l'étoile bouge de 1 pixel sur la caméra de guidage, elle bouge de ce rapport sur la caméra de l'imageur</t>
        </r>
      </text>
    </comment>
  </commentList>
</comments>
</file>

<file path=xl/sharedStrings.xml><?xml version="1.0" encoding="utf-8"?>
<sst xmlns="http://schemas.openxmlformats.org/spreadsheetml/2006/main" count="55" uniqueCount="45">
  <si>
    <t>C9</t>
  </si>
  <si>
    <t>IMAGEUR</t>
  </si>
  <si>
    <t>Cas</t>
  </si>
  <si>
    <t>Lunette</t>
  </si>
  <si>
    <t>80/500</t>
  </si>
  <si>
    <t>Lunette SW 80/400</t>
  </si>
  <si>
    <t>Taille en pix de l'imageur :</t>
  </si>
  <si>
    <t>µm</t>
  </si>
  <si>
    <t>Focale tube =</t>
  </si>
  <si>
    <t>mm</t>
  </si>
  <si>
    <t>102/700</t>
  </si>
  <si>
    <t>MiniGuide Orion 50/162</t>
  </si>
  <si>
    <t>Focale de l'imageur :</t>
  </si>
  <si>
    <t>Réducteur 0,8x =</t>
  </si>
  <si>
    <t>SW 200/800</t>
  </si>
  <si>
    <t>200/800</t>
  </si>
  <si>
    <t>Choix de la focale :</t>
  </si>
  <si>
    <t>235/2350</t>
  </si>
  <si>
    <t>Echantillonnage imageur :</t>
  </si>
  <si>
    <t>arcsec/pix</t>
  </si>
  <si>
    <t>Réducteur 0,63x =</t>
  </si>
  <si>
    <t>GUIDAGE</t>
  </si>
  <si>
    <t>ZWO224MC</t>
  </si>
  <si>
    <t>1304 X 976</t>
  </si>
  <si>
    <t>3,75 µm</t>
  </si>
  <si>
    <t>Taille en pix du guidage :</t>
  </si>
  <si>
    <t>ZWO1600MM-C</t>
  </si>
  <si>
    <t>4656 X 3520</t>
  </si>
  <si>
    <t>3,8 µm</t>
  </si>
  <si>
    <t>Focale de la lunette guide :</t>
  </si>
  <si>
    <t>Echantillonnage guidage :</t>
  </si>
  <si>
    <t>Rapport guidage/imageur :</t>
  </si>
  <si>
    <t>Taille du champ imageur</t>
  </si>
  <si>
    <t>Nbre pix imageur (longeur capteur) :</t>
  </si>
  <si>
    <t>pixel</t>
  </si>
  <si>
    <t>Nbre pix imageur (largeur capteur) :</t>
  </si>
  <si>
    <t>min d'arc</t>
  </si>
  <si>
    <t>Longueur</t>
  </si>
  <si>
    <t>Largeur</t>
  </si>
  <si>
    <t>MinMo AD (pixels) :</t>
  </si>
  <si>
    <t>&gt;&gt; Sous ou égal à cette valeur assure d'avoir de belles étoiles</t>
  </si>
  <si>
    <t>MinMo DEC (pixels) :</t>
  </si>
  <si>
    <t>PHD2 : précision courbes de guidage en RMS (0,5 x échantillonage imageur)</t>
  </si>
  <si>
    <r>
      <t xml:space="preserve">RMS en </t>
    </r>
    <r>
      <rPr>
        <b/>
        <sz val="11"/>
        <rFont val="Calibri"/>
        <family val="2"/>
        <scheme val="minor"/>
      </rPr>
      <t>"</t>
    </r>
  </si>
  <si>
    <t xml:space="preserve">Je ne sais pas si tu sais te servir d'excel alors au cas où :
Tu dois renseigner la focale de ton instrument imageur en G2 
Le coeff du ou des réducteurs de focale que tu as en G3 et G4 (par exemple en G3 c'est "=G2*0,8" pour mon réducteur de 0.8) 
Mettre le cas utilisé, par exemple 2 avec le réducteur 0.8x 
Tu renseignes les autres cases en gris (taille des pixels, focale de guidage, nb pixels du capteur)
Résultat : la valeur totale à obtenir en RMS et les valeurs de MnMo
Une image d'un réglage PHD2 d'une nuit ou tout était parfait, pas pour te faire bisquer mais pour que tu ais des repères (monture NEQ6, guidage avec lunette 80/400 + ASI224MC
</t>
  </si>
</sst>
</file>

<file path=xl/styles.xml><?xml version="1.0" encoding="utf-8"?>
<styleSheet xmlns="http://schemas.openxmlformats.org/spreadsheetml/2006/main">
  <numFmts count="1">
    <numFmt numFmtId="164" formatCode="0.000"/>
  </numFmts>
  <fonts count="10">
    <font>
      <sz val="11"/>
      <color theme="1"/>
      <name val="Calibri"/>
      <family val="2"/>
      <scheme val="minor"/>
    </font>
    <font>
      <b/>
      <sz val="11"/>
      <color theme="1"/>
      <name val="Calibri"/>
      <family val="2"/>
      <scheme val="minor"/>
    </font>
    <font>
      <sz val="9"/>
      <color indexed="81"/>
      <name val="Tahoma"/>
      <family val="2"/>
    </font>
    <font>
      <sz val="11"/>
      <name val="Calibri"/>
      <family val="2"/>
      <scheme val="minor"/>
    </font>
    <font>
      <b/>
      <sz val="11"/>
      <color rgb="FFFF0000"/>
      <name val="Calibri"/>
      <family val="2"/>
      <scheme val="minor"/>
    </font>
    <font>
      <b/>
      <sz val="11"/>
      <color rgb="FF0070C0"/>
      <name val="Calibri"/>
      <family val="2"/>
      <scheme val="minor"/>
    </font>
    <font>
      <sz val="11"/>
      <color rgb="FFFF0000"/>
      <name val="Calibri"/>
      <family val="2"/>
      <scheme val="minor"/>
    </font>
    <font>
      <b/>
      <u/>
      <sz val="11"/>
      <color theme="1"/>
      <name val="Calibri"/>
      <family val="2"/>
      <scheme val="minor"/>
    </font>
    <font>
      <b/>
      <i/>
      <sz val="11"/>
      <color rgb="FFFF0000"/>
      <name val="Calibri"/>
      <family val="2"/>
      <scheme val="minor"/>
    </font>
    <font>
      <b/>
      <sz val="1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C00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8"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65">
    <xf numFmtId="0" fontId="0" fillId="0" borderId="0" xfId="0"/>
    <xf numFmtId="0" fontId="0" fillId="0" borderId="0" xfId="0" applyAlignment="1">
      <alignment horizontal="center" vertical="center"/>
    </xf>
    <xf numFmtId="0" fontId="7" fillId="3" borderId="2" xfId="0" applyFont="1" applyFill="1" applyBorder="1" applyAlignment="1">
      <alignment vertical="center"/>
    </xf>
    <xf numFmtId="0" fontId="0" fillId="4" borderId="3" xfId="0" applyFill="1" applyBorder="1" applyAlignment="1">
      <alignment vertical="center"/>
    </xf>
    <xf numFmtId="0" fontId="8" fillId="4" borderId="3" xfId="0" applyFont="1" applyFill="1" applyBorder="1" applyAlignment="1">
      <alignment horizontal="center" vertical="center"/>
    </xf>
    <xf numFmtId="0" fontId="0" fillId="4" borderId="4" xfId="0" applyFill="1" applyBorder="1" applyAlignment="1">
      <alignment vertical="center"/>
    </xf>
    <xf numFmtId="0" fontId="0" fillId="3" borderId="0" xfId="0" applyFill="1" applyAlignment="1">
      <alignment vertical="center"/>
    </xf>
    <xf numFmtId="0" fontId="3" fillId="3" borderId="1" xfId="0" applyFont="1" applyFill="1" applyBorder="1" applyAlignment="1">
      <alignment vertical="center"/>
    </xf>
    <xf numFmtId="0" fontId="3" fillId="3" borderId="1" xfId="0" applyFont="1" applyFill="1" applyBorder="1" applyAlignment="1">
      <alignment horizontal="center" vertical="center"/>
    </xf>
    <xf numFmtId="0" fontId="0" fillId="0" borderId="0" xfId="0" applyAlignment="1">
      <alignment vertical="center"/>
    </xf>
    <xf numFmtId="0" fontId="3" fillId="5" borderId="0" xfId="0" applyFont="1" applyFill="1" applyBorder="1" applyAlignment="1" applyProtection="1">
      <alignment vertical="center"/>
      <protection locked="0"/>
    </xf>
    <xf numFmtId="0" fontId="0" fillId="4" borderId="0" xfId="0" applyFill="1" applyBorder="1" applyAlignment="1">
      <alignment vertical="center"/>
    </xf>
    <xf numFmtId="1" fontId="0" fillId="6" borderId="0" xfId="0" applyNumberFormat="1" applyFill="1" applyBorder="1" applyAlignment="1">
      <alignment vertical="center"/>
    </xf>
    <xf numFmtId="2" fontId="0" fillId="6" borderId="8" xfId="0" applyNumberFormat="1" applyFill="1" applyBorder="1" applyAlignment="1" applyProtection="1">
      <alignment vertical="center"/>
    </xf>
    <xf numFmtId="0" fontId="0" fillId="4" borderId="8" xfId="0" applyFill="1" applyBorder="1" applyAlignment="1">
      <alignment vertical="center"/>
    </xf>
    <xf numFmtId="0" fontId="0" fillId="3" borderId="0" xfId="0" applyFill="1" applyAlignment="1">
      <alignment horizontal="center" vertical="center"/>
    </xf>
    <xf numFmtId="0" fontId="8" fillId="4" borderId="3" xfId="0" applyFont="1" applyFill="1" applyBorder="1" applyAlignment="1">
      <alignment vertical="center"/>
    </xf>
    <xf numFmtId="0" fontId="8" fillId="4" borderId="0" xfId="0" applyFont="1" applyFill="1" applyBorder="1" applyAlignment="1">
      <alignment vertical="center"/>
    </xf>
    <xf numFmtId="0" fontId="0" fillId="4" borderId="6" xfId="0" applyFill="1" applyBorder="1" applyAlignment="1">
      <alignment vertical="center"/>
    </xf>
    <xf numFmtId="0" fontId="0" fillId="3" borderId="1" xfId="0" applyFill="1" applyBorder="1" applyAlignment="1">
      <alignment vertical="center"/>
    </xf>
    <xf numFmtId="0" fontId="0" fillId="3" borderId="1" xfId="0" applyFill="1" applyBorder="1" applyAlignment="1">
      <alignment horizontal="center" vertical="center"/>
    </xf>
    <xf numFmtId="0" fontId="0" fillId="4" borderId="9" xfId="0" applyFill="1" applyBorder="1" applyAlignment="1">
      <alignment vertical="center"/>
    </xf>
    <xf numFmtId="2" fontId="0" fillId="7" borderId="11" xfId="0" applyNumberFormat="1" applyFill="1" applyBorder="1" applyAlignment="1">
      <alignment vertical="center"/>
    </xf>
    <xf numFmtId="0" fontId="0" fillId="4" borderId="5" xfId="0" applyFill="1" applyBorder="1" applyAlignment="1">
      <alignment vertical="center"/>
    </xf>
    <xf numFmtId="0" fontId="6" fillId="4" borderId="0" xfId="0" applyFont="1" applyFill="1" applyBorder="1" applyAlignment="1">
      <alignment vertical="center"/>
    </xf>
    <xf numFmtId="0" fontId="1" fillId="4" borderId="5" xfId="0" applyFont="1" applyFill="1" applyBorder="1" applyAlignment="1">
      <alignment vertical="center"/>
    </xf>
    <xf numFmtId="2" fontId="0" fillId="6" borderId="0" xfId="0" applyNumberFormat="1" applyFill="1" applyBorder="1" applyAlignment="1">
      <alignment vertical="center"/>
    </xf>
    <xf numFmtId="0" fontId="0" fillId="4" borderId="7" xfId="0" applyFill="1" applyBorder="1" applyAlignment="1">
      <alignment vertical="center"/>
    </xf>
    <xf numFmtId="2" fontId="0" fillId="6" borderId="8" xfId="0" applyNumberFormat="1" applyFill="1" applyBorder="1" applyAlignment="1">
      <alignment vertical="center"/>
    </xf>
    <xf numFmtId="0" fontId="0" fillId="3" borderId="0" xfId="0" applyFill="1" applyBorder="1" applyAlignment="1">
      <alignment vertical="center"/>
    </xf>
    <xf numFmtId="0" fontId="7" fillId="8" borderId="2" xfId="0" applyFont="1" applyFill="1" applyBorder="1" applyAlignment="1">
      <alignment vertical="center"/>
    </xf>
    <xf numFmtId="0" fontId="0" fillId="8" borderId="3" xfId="0" applyFill="1" applyBorder="1" applyAlignment="1">
      <alignment vertical="center"/>
    </xf>
    <xf numFmtId="0" fontId="0" fillId="8" borderId="4" xfId="0" applyFill="1" applyBorder="1" applyAlignment="1">
      <alignment vertical="center"/>
    </xf>
    <xf numFmtId="2" fontId="5" fillId="2" borderId="4" xfId="0" applyNumberFormat="1" applyFont="1" applyFill="1" applyBorder="1" applyAlignment="1">
      <alignment vertical="center"/>
    </xf>
    <xf numFmtId="164" fontId="1" fillId="6" borderId="7" xfId="0" applyNumberFormat="1" applyFont="1" applyFill="1" applyBorder="1" applyAlignment="1" applyProtection="1">
      <alignment vertical="center"/>
    </xf>
    <xf numFmtId="0" fontId="0" fillId="8" borderId="8" xfId="0" applyFill="1" applyBorder="1" applyAlignment="1">
      <alignment vertical="center"/>
    </xf>
    <xf numFmtId="0" fontId="0" fillId="8" borderId="9" xfId="0" applyFill="1" applyBorder="1" applyAlignment="1">
      <alignment vertical="center"/>
    </xf>
    <xf numFmtId="2" fontId="4" fillId="2" borderId="9" xfId="0" applyNumberFormat="1" applyFont="1" applyFill="1" applyBorder="1" applyAlignment="1">
      <alignment vertical="center"/>
    </xf>
    <xf numFmtId="0" fontId="0" fillId="4" borderId="2" xfId="0" applyFont="1" applyFill="1" applyBorder="1" applyAlignment="1">
      <alignment vertical="center"/>
    </xf>
    <xf numFmtId="0" fontId="0" fillId="4" borderId="7" xfId="0" applyFont="1" applyFill="1" applyBorder="1" applyAlignment="1">
      <alignment vertical="center"/>
    </xf>
    <xf numFmtId="0" fontId="6" fillId="9" borderId="0" xfId="0" applyFont="1" applyFill="1" applyBorder="1" applyAlignment="1">
      <alignment vertical="center"/>
    </xf>
    <xf numFmtId="0" fontId="0" fillId="9" borderId="6" xfId="0" applyFill="1" applyBorder="1" applyAlignment="1">
      <alignment vertical="center"/>
    </xf>
    <xf numFmtId="0" fontId="0" fillId="9" borderId="15" xfId="0" applyFill="1" applyBorder="1" applyAlignment="1">
      <alignment horizontal="center" vertical="center"/>
    </xf>
    <xf numFmtId="0" fontId="0" fillId="9" borderId="0" xfId="0" applyFill="1" applyBorder="1" applyAlignment="1">
      <alignment vertical="center"/>
    </xf>
    <xf numFmtId="0" fontId="0" fillId="9" borderId="0" xfId="0" applyFill="1" applyBorder="1" applyAlignment="1">
      <alignment horizontal="center" vertical="center"/>
    </xf>
    <xf numFmtId="0" fontId="0" fillId="9" borderId="16" xfId="0" applyFill="1" applyBorder="1" applyAlignment="1">
      <alignment horizontal="center" vertical="center"/>
    </xf>
    <xf numFmtId="0" fontId="3" fillId="9" borderId="13" xfId="0" applyFont="1" applyFill="1" applyBorder="1" applyAlignment="1" applyProtection="1">
      <alignment vertical="center"/>
      <protection locked="0"/>
    </xf>
    <xf numFmtId="0" fontId="7" fillId="4" borderId="0"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0" xfId="0" applyFont="1" applyFill="1" applyBorder="1" applyAlignment="1">
      <alignment vertical="center"/>
    </xf>
    <xf numFmtId="0" fontId="3" fillId="8" borderId="8" xfId="0" applyFont="1" applyFill="1" applyBorder="1" applyAlignment="1">
      <alignment vertical="center"/>
    </xf>
    <xf numFmtId="0" fontId="4" fillId="5" borderId="0" xfId="0" applyFont="1" applyFill="1" applyBorder="1" applyAlignment="1" applyProtection="1">
      <alignment horizontal="center" vertical="center"/>
      <protection locked="0"/>
    </xf>
    <xf numFmtId="0" fontId="0" fillId="0" borderId="0" xfId="0" applyAlignment="1">
      <alignment wrapText="1"/>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3" fillId="3" borderId="1" xfId="0" applyFont="1" applyFill="1" applyBorder="1" applyAlignment="1">
      <alignment horizontal="center" vertical="center"/>
    </xf>
    <xf numFmtId="0" fontId="0" fillId="4" borderId="5" xfId="0" applyFill="1" applyBorder="1" applyAlignment="1">
      <alignment horizontal="left" vertical="center"/>
    </xf>
    <xf numFmtId="0" fontId="0" fillId="4" borderId="0" xfId="0" applyFill="1" applyBorder="1" applyAlignment="1">
      <alignment horizontal="left" vertical="center"/>
    </xf>
    <xf numFmtId="0" fontId="0" fillId="3" borderId="1" xfId="0" applyFill="1" applyBorder="1" applyAlignment="1">
      <alignment horizontal="center"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3" borderId="10" xfId="0" applyFont="1" applyFill="1" applyBorder="1" applyAlignment="1">
      <alignment horizontal="left" vertical="center"/>
    </xf>
    <xf numFmtId="0" fontId="1" fillId="3" borderId="11" xfId="0" applyFont="1" applyFill="1" applyBorder="1" applyAlignment="1">
      <alignment horizontal="left" vertical="center"/>
    </xf>
    <xf numFmtId="0" fontId="0" fillId="4" borderId="11" xfId="0" applyFill="1" applyBorder="1" applyAlignment="1">
      <alignment horizontal="left" vertical="center" wrapText="1"/>
    </xf>
    <xf numFmtId="0" fontId="0" fillId="4" borderId="12" xfId="0" applyFill="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7879080</xdr:colOff>
      <xdr:row>19</xdr:row>
      <xdr:rowOff>175260</xdr:rowOff>
    </xdr:to>
    <xdr:pic>
      <xdr:nvPicPr>
        <xdr:cNvPr id="5122"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0" y="1798320"/>
          <a:ext cx="7879080" cy="5318760"/>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419100</xdr:colOff>
      <xdr:row>31</xdr:row>
      <xdr:rowOff>66675</xdr:rowOff>
    </xdr:to>
    <xdr:pic>
      <xdr:nvPicPr>
        <xdr:cNvPr id="2" name="Picture 1" descr="http://www.webastro.net/upload/images/10293-1394208165.jpg"/>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9928860" cy="5735955"/>
        </a:xfrm>
        <a:prstGeom prst="rect">
          <a:avLst/>
        </a:prstGeom>
        <a:noFill/>
      </xdr:spPr>
    </xdr:pic>
    <xdr:clientData/>
  </xdr:twoCellAnchor>
  <xdr:twoCellAnchor editAs="oneCell">
    <xdr:from>
      <xdr:col>13</xdr:col>
      <xdr:colOff>0</xdr:colOff>
      <xdr:row>0</xdr:row>
      <xdr:rowOff>0</xdr:rowOff>
    </xdr:from>
    <xdr:to>
      <xdr:col>24</xdr:col>
      <xdr:colOff>142875</xdr:colOff>
      <xdr:row>31</xdr:row>
      <xdr:rowOff>95250</xdr:rowOff>
    </xdr:to>
    <xdr:pic>
      <xdr:nvPicPr>
        <xdr:cNvPr id="3" name="Picture 2" descr="http://www.webastro.net/upload/images/10293-1394208166.jpg"/>
        <xdr:cNvPicPr>
          <a:picLocks noChangeAspect="1" noChangeArrowheads="1"/>
        </xdr:cNvPicPr>
      </xdr:nvPicPr>
      <xdr:blipFill>
        <a:blip xmlns:r="http://schemas.openxmlformats.org/officeDocument/2006/relationships" r:embed="rId2" cstate="print"/>
        <a:srcRect/>
        <a:stretch>
          <a:fillRect/>
        </a:stretch>
      </xdr:blipFill>
      <xdr:spPr bwMode="auto">
        <a:xfrm>
          <a:off x="10302240" y="0"/>
          <a:ext cx="8860155" cy="5764530"/>
        </a:xfrm>
        <a:prstGeom prst="rect">
          <a:avLst/>
        </a:prstGeom>
        <a:no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AD50"/>
  <sheetViews>
    <sheetView workbookViewId="0"/>
  </sheetViews>
  <sheetFormatPr baseColWidth="10" defaultColWidth="11.5546875" defaultRowHeight="14.4"/>
  <cols>
    <col min="1" max="1" width="11.5546875" style="9"/>
    <col min="2" max="2" width="14" style="9" customWidth="1"/>
    <col min="3" max="5" width="11.5546875" style="9"/>
    <col min="6" max="6" width="15.6640625" style="9" customWidth="1"/>
    <col min="7" max="7" width="6.44140625" style="9" customWidth="1"/>
    <col min="8" max="8" width="13.5546875" style="9" customWidth="1"/>
    <col min="9" max="9" width="6.109375" style="9" customWidth="1"/>
    <col min="10" max="10" width="1.5546875" style="9" customWidth="1"/>
    <col min="11" max="11" width="14.109375" style="9" bestFit="1" customWidth="1"/>
    <col min="12" max="12" width="11.5546875" style="1"/>
    <col min="13" max="13" width="0.88671875" style="1" customWidth="1"/>
    <col min="14" max="14" width="11.44140625" style="9" customWidth="1"/>
    <col min="15" max="16384" width="11.5546875" style="9"/>
  </cols>
  <sheetData>
    <row r="1" spans="1:30" ht="15" thickBot="1">
      <c r="A1" s="2" t="s">
        <v>1</v>
      </c>
      <c r="B1" s="3"/>
      <c r="C1" s="3"/>
      <c r="D1" s="3"/>
      <c r="E1" s="47" t="s">
        <v>2</v>
      </c>
      <c r="F1" s="3"/>
      <c r="G1" s="4"/>
      <c r="H1" s="3"/>
      <c r="I1" s="5"/>
      <c r="J1" s="6"/>
      <c r="K1" s="7" t="s">
        <v>3</v>
      </c>
      <c r="L1" s="8" t="s">
        <v>4</v>
      </c>
      <c r="M1" s="6"/>
      <c r="N1" s="58" t="s">
        <v>5</v>
      </c>
      <c r="O1" s="58"/>
      <c r="P1" s="6"/>
      <c r="Q1" s="6"/>
      <c r="R1" s="6"/>
      <c r="S1" s="6"/>
      <c r="T1" s="6"/>
      <c r="U1" s="6"/>
      <c r="V1" s="6"/>
      <c r="W1" s="6"/>
      <c r="X1" s="6"/>
      <c r="Y1" s="6"/>
      <c r="Z1" s="6"/>
      <c r="AA1" s="6"/>
      <c r="AB1" s="6"/>
      <c r="AC1" s="6"/>
      <c r="AD1" s="6"/>
    </row>
    <row r="2" spans="1:30" ht="15" thickBot="1">
      <c r="A2" s="56" t="s">
        <v>6</v>
      </c>
      <c r="B2" s="57"/>
      <c r="C2" s="10">
        <v>3.8</v>
      </c>
      <c r="D2" s="11" t="s">
        <v>7</v>
      </c>
      <c r="E2" s="48">
        <v>1</v>
      </c>
      <c r="F2" s="49" t="s">
        <v>8</v>
      </c>
      <c r="G2" s="51">
        <v>500</v>
      </c>
      <c r="H2" s="40" t="s">
        <v>9</v>
      </c>
      <c r="I2" s="41"/>
      <c r="J2" s="6"/>
      <c r="K2" s="7" t="s">
        <v>3</v>
      </c>
      <c r="L2" s="8" t="s">
        <v>10</v>
      </c>
      <c r="M2" s="6"/>
      <c r="N2" s="58" t="s">
        <v>11</v>
      </c>
      <c r="O2" s="58"/>
      <c r="P2" s="6"/>
      <c r="Q2" s="6"/>
      <c r="R2" s="6"/>
      <c r="S2" s="6"/>
      <c r="T2" s="6"/>
      <c r="U2" s="6"/>
      <c r="V2" s="6"/>
      <c r="W2" s="6"/>
      <c r="X2" s="6"/>
      <c r="Y2" s="6"/>
      <c r="Z2" s="6"/>
      <c r="AA2" s="6"/>
      <c r="AB2" s="6"/>
      <c r="AC2" s="6"/>
      <c r="AD2" s="6"/>
    </row>
    <row r="3" spans="1:30" ht="15" thickBot="1">
      <c r="A3" s="56" t="s">
        <v>12</v>
      </c>
      <c r="B3" s="57"/>
      <c r="C3" s="46">
        <v>2</v>
      </c>
      <c r="D3" s="11" t="s">
        <v>2</v>
      </c>
      <c r="E3" s="42">
        <v>2</v>
      </c>
      <c r="F3" s="43" t="s">
        <v>13</v>
      </c>
      <c r="G3" s="44">
        <f>G2*0.8</f>
        <v>400</v>
      </c>
      <c r="H3" s="43" t="s">
        <v>9</v>
      </c>
      <c r="I3" s="41"/>
      <c r="J3" s="6"/>
      <c r="K3" s="7" t="s">
        <v>14</v>
      </c>
      <c r="L3" s="8" t="s">
        <v>15</v>
      </c>
      <c r="M3" s="6"/>
      <c r="N3" s="6"/>
      <c r="O3" s="6"/>
      <c r="P3" s="6"/>
      <c r="Q3" s="6"/>
      <c r="R3" s="6"/>
      <c r="S3" s="6"/>
      <c r="T3" s="6"/>
      <c r="U3" s="6"/>
      <c r="V3" s="6"/>
      <c r="W3" s="6"/>
      <c r="X3" s="6"/>
      <c r="Y3" s="6"/>
      <c r="Z3" s="6"/>
      <c r="AA3" s="6"/>
      <c r="AB3" s="6"/>
      <c r="AC3" s="6"/>
      <c r="AD3" s="6"/>
    </row>
    <row r="4" spans="1:30" ht="15" thickBot="1">
      <c r="A4" s="56" t="s">
        <v>16</v>
      </c>
      <c r="B4" s="57"/>
      <c r="C4" s="12">
        <f>IF(C3=1,G2)+IF(C3=2,G3)+IF(C3=3,G4)+IF(C3=4,G5)</f>
        <v>400</v>
      </c>
      <c r="D4" s="11" t="s">
        <v>9</v>
      </c>
      <c r="E4" s="45">
        <v>3</v>
      </c>
      <c r="F4" s="43" t="s">
        <v>20</v>
      </c>
      <c r="G4" s="44">
        <f>G2*0.63</f>
        <v>315</v>
      </c>
      <c r="H4" s="43" t="s">
        <v>9</v>
      </c>
      <c r="I4" s="41"/>
      <c r="J4" s="6"/>
      <c r="K4" s="7" t="s">
        <v>0</v>
      </c>
      <c r="L4" s="8" t="s">
        <v>17</v>
      </c>
      <c r="M4" s="6"/>
      <c r="N4" s="6"/>
      <c r="O4" s="6"/>
      <c r="P4" s="6"/>
      <c r="Q4" s="6"/>
      <c r="R4" s="6"/>
      <c r="S4" s="6"/>
      <c r="T4" s="6"/>
      <c r="U4" s="6"/>
      <c r="V4" s="6"/>
      <c r="W4" s="6"/>
      <c r="X4" s="6"/>
      <c r="Y4" s="6"/>
      <c r="Z4" s="6"/>
      <c r="AA4" s="6"/>
      <c r="AB4" s="6"/>
      <c r="AC4" s="6"/>
      <c r="AD4" s="6"/>
    </row>
    <row r="5" spans="1:30" ht="15" thickBot="1">
      <c r="A5" s="59" t="s">
        <v>18</v>
      </c>
      <c r="B5" s="60"/>
      <c r="C5" s="13">
        <f>C2/C4*206</f>
        <v>1.9569999999999999</v>
      </c>
      <c r="D5" s="14" t="s">
        <v>19</v>
      </c>
      <c r="E5" s="14"/>
      <c r="F5" s="14"/>
      <c r="G5" s="14"/>
      <c r="H5" s="14"/>
      <c r="I5" s="21"/>
      <c r="J5" s="6"/>
      <c r="K5" s="6"/>
      <c r="L5" s="6"/>
      <c r="M5" s="6"/>
      <c r="N5" s="6"/>
      <c r="O5" s="6"/>
      <c r="P5" s="6"/>
      <c r="Q5" s="6"/>
      <c r="R5" s="6"/>
      <c r="S5" s="6"/>
      <c r="T5" s="6"/>
      <c r="U5" s="6"/>
      <c r="V5" s="6"/>
      <c r="W5" s="6"/>
      <c r="X5" s="6"/>
      <c r="Y5" s="6"/>
      <c r="Z5" s="6"/>
      <c r="AA5" s="6"/>
      <c r="AB5" s="6"/>
      <c r="AC5" s="6"/>
      <c r="AD5" s="6"/>
    </row>
    <row r="6" spans="1:30" s="6" customFormat="1" ht="4.95" customHeight="1" thickBot="1">
      <c r="L6" s="15"/>
      <c r="M6" s="15"/>
    </row>
    <row r="7" spans="1:30">
      <c r="A7" s="2" t="s">
        <v>21</v>
      </c>
      <c r="B7" s="3"/>
      <c r="C7" s="3"/>
      <c r="D7" s="3"/>
      <c r="E7" s="3"/>
      <c r="F7" s="16"/>
      <c r="G7" s="3"/>
      <c r="H7" s="3"/>
      <c r="I7" s="5"/>
      <c r="J7" s="6"/>
      <c r="K7" s="7" t="s">
        <v>22</v>
      </c>
      <c r="L7" s="8" t="s">
        <v>23</v>
      </c>
      <c r="M7" s="55" t="s">
        <v>24</v>
      </c>
      <c r="N7" s="55"/>
      <c r="O7" s="6"/>
      <c r="P7" s="6"/>
      <c r="Q7" s="6"/>
      <c r="R7" s="6"/>
      <c r="S7" s="6"/>
      <c r="T7" s="6"/>
      <c r="U7" s="6"/>
      <c r="V7" s="6"/>
      <c r="W7" s="6"/>
      <c r="X7" s="6"/>
      <c r="Y7" s="6"/>
      <c r="Z7" s="6"/>
      <c r="AA7" s="6"/>
      <c r="AB7" s="6"/>
      <c r="AC7" s="6"/>
      <c r="AD7" s="6"/>
    </row>
    <row r="8" spans="1:30">
      <c r="A8" s="56" t="s">
        <v>25</v>
      </c>
      <c r="B8" s="57"/>
      <c r="C8" s="10">
        <v>3.8</v>
      </c>
      <c r="D8" s="11" t="s">
        <v>7</v>
      </c>
      <c r="E8" s="11"/>
      <c r="F8" s="17"/>
      <c r="G8" s="17"/>
      <c r="H8" s="17"/>
      <c r="I8" s="18"/>
      <c r="J8" s="6"/>
      <c r="K8" s="19" t="s">
        <v>26</v>
      </c>
      <c r="L8" s="20" t="s">
        <v>27</v>
      </c>
      <c r="M8" s="58" t="s">
        <v>28</v>
      </c>
      <c r="N8" s="58"/>
      <c r="O8" s="6"/>
      <c r="P8" s="6"/>
      <c r="Q8" s="6"/>
      <c r="R8" s="6"/>
      <c r="S8" s="6"/>
      <c r="T8" s="6"/>
      <c r="U8" s="6"/>
      <c r="V8" s="6"/>
      <c r="W8" s="6"/>
      <c r="X8" s="6"/>
      <c r="Y8" s="6"/>
      <c r="Z8" s="6"/>
      <c r="AA8" s="6"/>
      <c r="AB8" s="6"/>
      <c r="AC8" s="6"/>
      <c r="AD8" s="6"/>
    </row>
    <row r="9" spans="1:30">
      <c r="A9" s="56" t="s">
        <v>29</v>
      </c>
      <c r="B9" s="57"/>
      <c r="C9" s="10">
        <v>162</v>
      </c>
      <c r="D9" s="11" t="s">
        <v>9</v>
      </c>
      <c r="E9" s="11"/>
      <c r="F9" s="17"/>
      <c r="G9" s="11"/>
      <c r="H9" s="11"/>
      <c r="I9" s="18"/>
      <c r="J9" s="6"/>
      <c r="K9" s="6"/>
      <c r="L9" s="15"/>
      <c r="M9" s="15"/>
      <c r="N9" s="6"/>
      <c r="O9" s="6"/>
      <c r="P9" s="6"/>
      <c r="Q9" s="6"/>
      <c r="R9" s="6"/>
      <c r="S9" s="6"/>
      <c r="T9" s="6"/>
      <c r="U9" s="6"/>
      <c r="V9" s="6"/>
      <c r="W9" s="6"/>
      <c r="X9" s="6"/>
      <c r="Y9" s="6"/>
      <c r="Z9" s="6"/>
      <c r="AA9" s="6"/>
      <c r="AB9" s="6"/>
      <c r="AC9" s="6"/>
      <c r="AD9" s="6"/>
    </row>
    <row r="10" spans="1:30" ht="15" thickBot="1">
      <c r="A10" s="59" t="s">
        <v>30</v>
      </c>
      <c r="B10" s="60"/>
      <c r="C10" s="13">
        <f>C8/C9*206</f>
        <v>4.8320987654320984</v>
      </c>
      <c r="D10" s="14" t="s">
        <v>19</v>
      </c>
      <c r="E10" s="14"/>
      <c r="F10" s="14"/>
      <c r="G10" s="14"/>
      <c r="H10" s="14"/>
      <c r="I10" s="21"/>
      <c r="J10" s="6"/>
      <c r="K10" s="6"/>
      <c r="L10" s="15"/>
      <c r="M10" s="15"/>
      <c r="N10" s="6"/>
      <c r="O10" s="6"/>
      <c r="P10" s="6"/>
      <c r="Q10" s="6"/>
      <c r="R10" s="6"/>
      <c r="S10" s="6"/>
      <c r="T10" s="6"/>
      <c r="U10" s="6"/>
      <c r="V10" s="6"/>
      <c r="W10" s="6"/>
      <c r="X10" s="6"/>
      <c r="Y10" s="6"/>
      <c r="Z10" s="6"/>
      <c r="AA10" s="6"/>
      <c r="AB10" s="6"/>
      <c r="AC10" s="6"/>
      <c r="AD10" s="6"/>
    </row>
    <row r="11" spans="1:30" s="6" customFormat="1" ht="4.95" customHeight="1" thickBot="1">
      <c r="L11" s="15"/>
      <c r="M11" s="15"/>
    </row>
    <row r="12" spans="1:30" ht="14.4" customHeight="1" thickBot="1">
      <c r="A12" s="61" t="s">
        <v>31</v>
      </c>
      <c r="B12" s="62"/>
      <c r="C12" s="22">
        <f>C10/C5</f>
        <v>2.4691358024691357</v>
      </c>
      <c r="D12" s="63"/>
      <c r="E12" s="63"/>
      <c r="F12" s="63"/>
      <c r="G12" s="63"/>
      <c r="H12" s="63"/>
      <c r="I12" s="64"/>
      <c r="J12" s="6"/>
      <c r="K12" s="6"/>
      <c r="L12" s="15"/>
      <c r="M12" s="15"/>
      <c r="N12" s="6"/>
      <c r="O12" s="6"/>
      <c r="P12" s="6"/>
      <c r="Q12" s="6"/>
      <c r="R12" s="6"/>
      <c r="S12" s="6"/>
      <c r="T12" s="6"/>
      <c r="U12" s="6"/>
      <c r="V12" s="6"/>
      <c r="W12" s="6"/>
      <c r="X12" s="6"/>
      <c r="Y12" s="6"/>
      <c r="Z12" s="6"/>
      <c r="AA12" s="6"/>
      <c r="AB12" s="6"/>
      <c r="AC12" s="6"/>
      <c r="AD12" s="6"/>
    </row>
    <row r="13" spans="1:30" s="6" customFormat="1" ht="4.95" customHeight="1" thickBot="1">
      <c r="L13" s="15"/>
      <c r="M13" s="15"/>
    </row>
    <row r="14" spans="1:30">
      <c r="A14" s="53" t="s">
        <v>32</v>
      </c>
      <c r="B14" s="54"/>
      <c r="C14" s="3"/>
      <c r="D14" s="3"/>
      <c r="E14" s="3"/>
      <c r="F14" s="3"/>
      <c r="G14" s="3"/>
      <c r="H14" s="3"/>
      <c r="I14" s="5"/>
      <c r="J14" s="6"/>
      <c r="K14" s="6"/>
      <c r="L14" s="15"/>
      <c r="M14" s="15"/>
      <c r="N14" s="6"/>
      <c r="O14" s="6"/>
      <c r="P14" s="6"/>
      <c r="Q14" s="6"/>
      <c r="R14" s="6"/>
      <c r="S14" s="6"/>
      <c r="T14" s="6"/>
      <c r="U14" s="6"/>
      <c r="V14" s="6"/>
      <c r="W14" s="6"/>
      <c r="X14" s="6"/>
      <c r="Y14" s="6"/>
      <c r="Z14" s="6"/>
      <c r="AA14" s="6"/>
      <c r="AB14" s="6"/>
      <c r="AC14" s="6"/>
      <c r="AD14" s="6"/>
    </row>
    <row r="15" spans="1:30">
      <c r="A15" s="23" t="s">
        <v>33</v>
      </c>
      <c r="B15" s="11"/>
      <c r="C15" s="11"/>
      <c r="D15" s="10">
        <v>4656</v>
      </c>
      <c r="E15" s="11" t="s">
        <v>34</v>
      </c>
      <c r="F15" s="11"/>
      <c r="G15" s="11"/>
      <c r="H15" s="11"/>
      <c r="I15" s="18"/>
      <c r="J15" s="6"/>
      <c r="K15" s="6"/>
      <c r="L15" s="15"/>
      <c r="M15" s="15"/>
      <c r="N15" s="6"/>
      <c r="O15" s="6"/>
      <c r="P15" s="6"/>
      <c r="Q15" s="6"/>
      <c r="R15" s="6"/>
      <c r="S15" s="6"/>
      <c r="T15" s="6"/>
      <c r="U15" s="6"/>
      <c r="V15" s="6"/>
      <c r="W15" s="6"/>
      <c r="X15" s="6"/>
      <c r="Y15" s="6"/>
      <c r="Z15" s="6"/>
      <c r="AA15" s="6"/>
      <c r="AB15" s="6"/>
      <c r="AC15" s="6"/>
      <c r="AD15" s="6"/>
    </row>
    <row r="16" spans="1:30">
      <c r="A16" s="23" t="s">
        <v>35</v>
      </c>
      <c r="B16" s="11"/>
      <c r="C16" s="11"/>
      <c r="D16" s="10">
        <v>3520</v>
      </c>
      <c r="E16" s="11" t="s">
        <v>34</v>
      </c>
      <c r="F16" s="11"/>
      <c r="G16" s="24"/>
      <c r="H16" s="11"/>
      <c r="I16" s="18"/>
      <c r="J16" s="6"/>
      <c r="K16" s="6"/>
      <c r="L16" s="15"/>
      <c r="M16" s="15"/>
      <c r="N16" s="6"/>
      <c r="O16" s="6"/>
      <c r="P16" s="6"/>
      <c r="Q16" s="6"/>
      <c r="R16" s="6"/>
      <c r="S16" s="6"/>
      <c r="T16" s="6"/>
      <c r="U16" s="6"/>
      <c r="V16" s="6"/>
      <c r="W16" s="6"/>
      <c r="X16" s="6"/>
      <c r="Y16" s="6"/>
      <c r="Z16" s="6"/>
      <c r="AA16" s="6"/>
      <c r="AB16" s="6"/>
      <c r="AC16" s="6"/>
      <c r="AD16" s="6"/>
    </row>
    <row r="17" spans="1:30">
      <c r="A17" s="25"/>
      <c r="B17" s="11"/>
      <c r="C17" s="11"/>
      <c r="D17" s="26">
        <f>D15*C5/60</f>
        <v>151.86319999999998</v>
      </c>
      <c r="E17" s="11" t="s">
        <v>36</v>
      </c>
      <c r="F17" s="11" t="s">
        <v>37</v>
      </c>
      <c r="G17" s="11"/>
      <c r="H17" s="11"/>
      <c r="I17" s="18"/>
      <c r="J17" s="6"/>
      <c r="K17" s="6"/>
      <c r="L17" s="15"/>
      <c r="M17" s="15"/>
      <c r="N17" s="6"/>
      <c r="O17" s="6"/>
      <c r="P17" s="6"/>
      <c r="Q17" s="6"/>
      <c r="R17" s="6"/>
      <c r="S17" s="6"/>
      <c r="T17" s="6"/>
      <c r="U17" s="6"/>
      <c r="V17" s="6"/>
      <c r="W17" s="6"/>
      <c r="X17" s="6"/>
      <c r="Y17" s="6"/>
      <c r="Z17" s="6"/>
      <c r="AA17" s="6"/>
      <c r="AB17" s="6"/>
      <c r="AC17" s="6"/>
      <c r="AD17" s="6"/>
    </row>
    <row r="18" spans="1:30" ht="15" thickBot="1">
      <c r="A18" s="27"/>
      <c r="B18" s="14"/>
      <c r="C18" s="14"/>
      <c r="D18" s="28">
        <f>D16*C5/60</f>
        <v>114.81066666666666</v>
      </c>
      <c r="E18" s="14" t="s">
        <v>36</v>
      </c>
      <c r="F18" s="14" t="s">
        <v>38</v>
      </c>
      <c r="G18" s="14"/>
      <c r="H18" s="14"/>
      <c r="I18" s="21"/>
      <c r="J18" s="6"/>
      <c r="K18" s="6"/>
      <c r="L18" s="15"/>
      <c r="M18" s="15"/>
      <c r="N18" s="6"/>
      <c r="O18" s="6"/>
      <c r="P18" s="6"/>
      <c r="Q18" s="6"/>
      <c r="R18" s="6"/>
      <c r="S18" s="6"/>
      <c r="T18" s="6"/>
      <c r="U18" s="6"/>
      <c r="V18" s="6"/>
      <c r="W18" s="6"/>
      <c r="X18" s="6"/>
      <c r="Y18" s="6"/>
      <c r="Z18" s="6"/>
      <c r="AA18" s="6"/>
      <c r="AB18" s="6"/>
      <c r="AC18" s="6"/>
      <c r="AD18" s="6"/>
    </row>
    <row r="19" spans="1:30" s="6" customFormat="1" ht="4.95" customHeight="1" thickBot="1">
      <c r="A19" s="29"/>
      <c r="B19" s="29"/>
      <c r="C19" s="29"/>
      <c r="D19" s="29"/>
      <c r="E19" s="29"/>
      <c r="F19" s="29"/>
      <c r="G19" s="29"/>
      <c r="H19" s="29"/>
      <c r="I19" s="29"/>
      <c r="L19" s="15"/>
      <c r="M19" s="15"/>
    </row>
    <row r="20" spans="1:30">
      <c r="A20" s="30" t="s">
        <v>42</v>
      </c>
      <c r="B20" s="31"/>
      <c r="C20" s="31"/>
      <c r="D20" s="31"/>
      <c r="E20" s="31"/>
      <c r="F20" s="32"/>
      <c r="G20" s="38" t="s">
        <v>39</v>
      </c>
      <c r="H20" s="3"/>
      <c r="I20" s="33">
        <f>(0.5*C5)/C10</f>
        <v>0.20250000000000001</v>
      </c>
      <c r="J20" s="6"/>
      <c r="K20" s="6"/>
      <c r="L20" s="15"/>
      <c r="M20" s="15"/>
      <c r="N20" s="6"/>
      <c r="O20" s="6"/>
      <c r="P20" s="6"/>
      <c r="Q20" s="6"/>
      <c r="R20" s="6"/>
      <c r="S20" s="6"/>
      <c r="T20" s="6"/>
      <c r="U20" s="6"/>
      <c r="V20" s="6"/>
      <c r="W20" s="6"/>
      <c r="X20" s="6"/>
      <c r="Y20" s="6"/>
      <c r="Z20" s="6"/>
      <c r="AA20" s="6"/>
      <c r="AB20" s="6"/>
      <c r="AC20" s="6"/>
      <c r="AD20" s="6"/>
    </row>
    <row r="21" spans="1:30" ht="15" thickBot="1">
      <c r="A21" s="34">
        <f>C5*0.5</f>
        <v>0.97849999999999993</v>
      </c>
      <c r="B21" s="50" t="s">
        <v>43</v>
      </c>
      <c r="C21" s="50" t="s">
        <v>40</v>
      </c>
      <c r="D21" s="35"/>
      <c r="E21" s="35"/>
      <c r="F21" s="36"/>
      <c r="G21" s="39" t="s">
        <v>41</v>
      </c>
      <c r="H21" s="14"/>
      <c r="I21" s="37">
        <f>C5/C10</f>
        <v>0.40500000000000003</v>
      </c>
      <c r="J21" s="6"/>
      <c r="K21" s="6"/>
      <c r="L21" s="15"/>
      <c r="M21" s="15"/>
      <c r="N21" s="6"/>
      <c r="O21" s="6"/>
      <c r="P21" s="6"/>
      <c r="Q21" s="6"/>
      <c r="R21" s="6"/>
      <c r="S21" s="6"/>
      <c r="T21" s="6"/>
      <c r="U21" s="6"/>
      <c r="V21" s="6"/>
      <c r="W21" s="6"/>
      <c r="X21" s="6"/>
      <c r="Y21" s="6"/>
      <c r="Z21" s="6"/>
      <c r="AA21" s="6"/>
      <c r="AB21" s="6"/>
      <c r="AC21" s="6"/>
      <c r="AD21" s="6"/>
    </row>
    <row r="22" spans="1:30">
      <c r="A22" s="6"/>
      <c r="B22" s="6"/>
      <c r="C22" s="6"/>
      <c r="D22" s="6"/>
      <c r="E22" s="6"/>
      <c r="F22" s="6"/>
      <c r="G22" s="6"/>
      <c r="H22" s="6"/>
      <c r="I22" s="6"/>
      <c r="J22" s="6"/>
      <c r="K22" s="6"/>
      <c r="L22" s="15"/>
      <c r="M22" s="15"/>
      <c r="N22" s="6"/>
      <c r="O22" s="6"/>
      <c r="P22" s="6"/>
      <c r="Q22" s="6"/>
      <c r="R22" s="6"/>
      <c r="S22" s="6"/>
      <c r="T22" s="6"/>
      <c r="U22" s="6"/>
      <c r="V22" s="6"/>
      <c r="W22" s="6"/>
      <c r="X22" s="6"/>
      <c r="Y22" s="6"/>
      <c r="Z22" s="6"/>
      <c r="AA22" s="6"/>
      <c r="AB22" s="6"/>
      <c r="AC22" s="6"/>
      <c r="AD22" s="6"/>
    </row>
    <row r="23" spans="1:30">
      <c r="A23" s="6"/>
      <c r="B23" s="6"/>
      <c r="C23" s="6"/>
      <c r="D23" s="6"/>
      <c r="E23" s="6"/>
      <c r="F23" s="6"/>
      <c r="G23" s="6"/>
      <c r="H23" s="6"/>
      <c r="I23" s="6"/>
      <c r="J23" s="6"/>
      <c r="K23" s="6"/>
      <c r="L23" s="15"/>
      <c r="M23" s="15"/>
      <c r="N23" s="6"/>
      <c r="O23" s="6"/>
      <c r="P23" s="6"/>
      <c r="Q23" s="6"/>
      <c r="R23" s="6"/>
      <c r="S23" s="6"/>
      <c r="T23" s="6"/>
      <c r="U23" s="6"/>
      <c r="V23" s="6"/>
      <c r="W23" s="6"/>
      <c r="X23" s="6"/>
      <c r="Y23" s="6"/>
      <c r="Z23" s="6"/>
      <c r="AA23" s="6"/>
      <c r="AB23" s="6"/>
      <c r="AC23" s="6"/>
      <c r="AD23" s="6"/>
    </row>
    <row r="24" spans="1:30">
      <c r="A24" s="6"/>
      <c r="B24" s="6"/>
      <c r="C24" s="6"/>
      <c r="D24" s="6"/>
      <c r="E24" s="6"/>
      <c r="F24" s="6"/>
      <c r="G24" s="6"/>
      <c r="H24" s="6"/>
      <c r="I24" s="6"/>
      <c r="J24" s="6"/>
      <c r="K24" s="6"/>
      <c r="L24" s="15"/>
      <c r="M24" s="15"/>
      <c r="N24" s="6"/>
      <c r="O24" s="6"/>
      <c r="P24" s="6"/>
      <c r="Q24" s="6"/>
      <c r="R24" s="6"/>
      <c r="S24" s="6"/>
      <c r="T24" s="6"/>
      <c r="U24" s="6"/>
      <c r="V24" s="6"/>
      <c r="W24" s="6"/>
      <c r="X24" s="6"/>
      <c r="Y24" s="6"/>
      <c r="Z24" s="6"/>
      <c r="AA24" s="6"/>
      <c r="AB24" s="6"/>
      <c r="AC24" s="6"/>
      <c r="AD24" s="6"/>
    </row>
    <row r="25" spans="1:30">
      <c r="A25" s="6"/>
      <c r="B25" s="6"/>
      <c r="C25" s="6"/>
      <c r="D25" s="6"/>
      <c r="E25" s="6"/>
      <c r="F25" s="6"/>
      <c r="G25" s="6"/>
      <c r="H25" s="6"/>
      <c r="I25" s="6"/>
      <c r="J25" s="6"/>
      <c r="K25" s="6"/>
      <c r="L25" s="15"/>
      <c r="M25" s="15"/>
      <c r="N25" s="6"/>
      <c r="O25" s="6"/>
      <c r="P25" s="6"/>
      <c r="Q25" s="6"/>
      <c r="R25" s="6"/>
      <c r="S25" s="6"/>
      <c r="T25" s="6"/>
      <c r="U25" s="6"/>
      <c r="V25" s="6"/>
      <c r="W25" s="6"/>
      <c r="X25" s="6"/>
      <c r="Y25" s="6"/>
      <c r="Z25" s="6"/>
      <c r="AA25" s="6"/>
      <c r="AB25" s="6"/>
      <c r="AC25" s="6"/>
      <c r="AD25" s="6"/>
    </row>
    <row r="26" spans="1:30">
      <c r="A26" s="6"/>
      <c r="B26" s="6"/>
      <c r="C26" s="6"/>
      <c r="D26" s="6"/>
      <c r="E26" s="6"/>
      <c r="F26" s="6"/>
      <c r="G26" s="6"/>
      <c r="H26" s="6"/>
      <c r="I26" s="6"/>
      <c r="J26" s="6"/>
      <c r="K26" s="6"/>
      <c r="L26" s="15"/>
      <c r="M26" s="15"/>
      <c r="N26" s="6"/>
      <c r="O26" s="6"/>
      <c r="P26" s="6"/>
      <c r="Q26" s="6"/>
      <c r="R26" s="6"/>
      <c r="S26" s="6"/>
      <c r="T26" s="6"/>
      <c r="U26" s="6"/>
      <c r="V26" s="6"/>
      <c r="W26" s="6"/>
      <c r="X26" s="6"/>
      <c r="Y26" s="6"/>
      <c r="Z26" s="6"/>
      <c r="AA26" s="6"/>
      <c r="AB26" s="6"/>
      <c r="AC26" s="6"/>
      <c r="AD26" s="6"/>
    </row>
    <row r="27" spans="1:30">
      <c r="A27" s="6"/>
      <c r="B27" s="6"/>
      <c r="C27" s="6"/>
      <c r="D27" s="6"/>
      <c r="E27" s="6"/>
      <c r="F27" s="6"/>
      <c r="G27" s="6"/>
      <c r="H27" s="6"/>
      <c r="I27" s="6"/>
      <c r="J27" s="6"/>
      <c r="K27" s="6"/>
      <c r="L27" s="15"/>
      <c r="M27" s="15"/>
      <c r="N27" s="6"/>
      <c r="O27" s="6"/>
      <c r="P27" s="6"/>
      <c r="Q27" s="6"/>
      <c r="R27" s="6"/>
      <c r="S27" s="6"/>
      <c r="T27" s="6"/>
      <c r="U27" s="6"/>
      <c r="V27" s="6"/>
      <c r="W27" s="6"/>
      <c r="X27" s="6"/>
      <c r="Y27" s="6"/>
      <c r="Z27" s="6"/>
      <c r="AA27" s="6"/>
      <c r="AB27" s="6"/>
      <c r="AC27" s="6"/>
      <c r="AD27" s="6"/>
    </row>
    <row r="28" spans="1:30">
      <c r="A28" s="6"/>
      <c r="B28" s="6"/>
      <c r="C28" s="6"/>
      <c r="D28" s="6"/>
      <c r="E28" s="6"/>
      <c r="F28" s="6"/>
      <c r="G28" s="6"/>
      <c r="H28" s="6"/>
      <c r="I28" s="6"/>
      <c r="J28" s="6"/>
      <c r="K28" s="6"/>
      <c r="L28" s="15"/>
      <c r="M28" s="15"/>
      <c r="N28" s="6"/>
      <c r="O28" s="6"/>
      <c r="P28" s="6"/>
      <c r="Q28" s="6"/>
      <c r="R28" s="6"/>
      <c r="S28" s="6"/>
      <c r="T28" s="6"/>
      <c r="U28" s="6"/>
      <c r="V28" s="6"/>
      <c r="W28" s="6"/>
      <c r="X28" s="6"/>
      <c r="Y28" s="6"/>
      <c r="Z28" s="6"/>
      <c r="AA28" s="6"/>
      <c r="AB28" s="6"/>
      <c r="AC28" s="6"/>
      <c r="AD28" s="6"/>
    </row>
    <row r="29" spans="1:30">
      <c r="A29" s="6"/>
      <c r="B29" s="6"/>
      <c r="C29" s="6"/>
      <c r="D29" s="6"/>
      <c r="E29" s="6"/>
      <c r="F29" s="6"/>
      <c r="G29" s="6"/>
      <c r="H29" s="6"/>
      <c r="I29" s="6"/>
      <c r="J29" s="6"/>
      <c r="K29" s="6"/>
      <c r="L29" s="15"/>
      <c r="M29" s="15"/>
      <c r="N29" s="6"/>
      <c r="O29" s="6"/>
      <c r="P29" s="6"/>
      <c r="Q29" s="6"/>
      <c r="R29" s="6"/>
      <c r="S29" s="6"/>
      <c r="T29" s="6"/>
      <c r="U29" s="6"/>
      <c r="V29" s="6"/>
      <c r="W29" s="6"/>
      <c r="X29" s="6"/>
      <c r="Y29" s="6"/>
      <c r="Z29" s="6"/>
      <c r="AA29" s="6"/>
      <c r="AB29" s="6"/>
      <c r="AC29" s="6"/>
      <c r="AD29" s="6"/>
    </row>
    <row r="30" spans="1:30">
      <c r="A30" s="6"/>
      <c r="B30" s="6"/>
      <c r="C30" s="6"/>
      <c r="D30" s="6"/>
      <c r="E30" s="6"/>
      <c r="F30" s="6"/>
      <c r="G30" s="6"/>
      <c r="H30" s="6"/>
      <c r="I30" s="6"/>
      <c r="J30" s="6"/>
      <c r="K30" s="6"/>
      <c r="L30" s="15"/>
      <c r="M30" s="15"/>
      <c r="N30" s="6"/>
      <c r="O30" s="6"/>
      <c r="P30" s="6"/>
      <c r="Q30" s="6"/>
      <c r="R30" s="6"/>
      <c r="S30" s="6"/>
      <c r="T30" s="6"/>
      <c r="U30" s="6"/>
      <c r="V30" s="6"/>
      <c r="W30" s="6"/>
      <c r="X30" s="6"/>
      <c r="Y30" s="6"/>
      <c r="Z30" s="6"/>
      <c r="AA30" s="6"/>
      <c r="AB30" s="6"/>
      <c r="AC30" s="6"/>
      <c r="AD30" s="6"/>
    </row>
    <row r="31" spans="1:30">
      <c r="A31" s="6"/>
      <c r="B31" s="6"/>
      <c r="C31" s="6"/>
      <c r="D31" s="6"/>
      <c r="E31" s="6"/>
      <c r="F31" s="6"/>
      <c r="G31" s="6"/>
      <c r="H31" s="6"/>
      <c r="I31" s="6"/>
      <c r="J31" s="6"/>
      <c r="K31" s="6"/>
      <c r="L31" s="15"/>
      <c r="M31" s="15"/>
      <c r="N31" s="6"/>
      <c r="O31" s="6"/>
      <c r="P31" s="6"/>
      <c r="Q31" s="6"/>
      <c r="R31" s="6"/>
      <c r="S31" s="6"/>
      <c r="T31" s="6"/>
      <c r="U31" s="6"/>
      <c r="V31" s="6"/>
      <c r="W31" s="6"/>
      <c r="X31" s="6"/>
      <c r="Y31" s="6"/>
      <c r="Z31" s="6"/>
      <c r="AA31" s="6"/>
      <c r="AB31" s="6"/>
      <c r="AC31" s="6"/>
      <c r="AD31" s="6"/>
    </row>
    <row r="32" spans="1:30">
      <c r="A32" s="6"/>
      <c r="B32" s="6"/>
      <c r="C32" s="6"/>
      <c r="D32" s="6"/>
      <c r="E32" s="6"/>
      <c r="F32" s="6"/>
      <c r="G32" s="6"/>
      <c r="H32" s="6"/>
      <c r="I32" s="6"/>
      <c r="J32" s="6"/>
      <c r="K32" s="6"/>
      <c r="L32" s="15"/>
      <c r="M32" s="15"/>
      <c r="N32" s="6"/>
      <c r="O32" s="6"/>
      <c r="P32" s="6"/>
      <c r="Q32" s="6"/>
      <c r="R32" s="6"/>
      <c r="S32" s="6"/>
      <c r="T32" s="6"/>
      <c r="U32" s="6"/>
      <c r="V32" s="6"/>
      <c r="W32" s="6"/>
      <c r="X32" s="6"/>
      <c r="Y32" s="6"/>
      <c r="Z32" s="6"/>
      <c r="AA32" s="6"/>
      <c r="AB32" s="6"/>
      <c r="AC32" s="6"/>
      <c r="AD32" s="6"/>
    </row>
    <row r="33" spans="1:30">
      <c r="A33" s="6"/>
      <c r="B33" s="6"/>
      <c r="C33" s="6"/>
      <c r="D33" s="6"/>
      <c r="E33" s="6"/>
      <c r="F33" s="6"/>
      <c r="G33" s="6"/>
      <c r="H33" s="6"/>
      <c r="I33" s="6"/>
      <c r="J33" s="6"/>
      <c r="K33" s="6"/>
      <c r="L33" s="15"/>
      <c r="M33" s="15"/>
      <c r="N33" s="6"/>
      <c r="O33" s="6"/>
      <c r="P33" s="6"/>
      <c r="Q33" s="6"/>
      <c r="R33" s="6"/>
      <c r="S33" s="6"/>
      <c r="T33" s="6"/>
      <c r="U33" s="6"/>
      <c r="V33" s="6"/>
      <c r="W33" s="6"/>
      <c r="X33" s="6"/>
      <c r="Y33" s="6"/>
      <c r="Z33" s="6"/>
      <c r="AA33" s="6"/>
      <c r="AB33" s="6"/>
      <c r="AC33" s="6"/>
      <c r="AD33" s="6"/>
    </row>
    <row r="34" spans="1:30">
      <c r="A34" s="6"/>
      <c r="B34" s="6"/>
      <c r="C34" s="6"/>
      <c r="D34" s="6"/>
      <c r="E34" s="6"/>
      <c r="F34" s="6"/>
      <c r="G34" s="6"/>
      <c r="H34" s="6"/>
      <c r="I34" s="6"/>
      <c r="J34" s="6"/>
      <c r="K34" s="6"/>
      <c r="L34" s="15"/>
      <c r="M34" s="15"/>
      <c r="N34" s="6"/>
      <c r="O34" s="6"/>
      <c r="P34" s="6"/>
      <c r="Q34" s="6"/>
      <c r="R34" s="6"/>
      <c r="S34" s="6"/>
      <c r="T34" s="6"/>
      <c r="U34" s="6"/>
      <c r="V34" s="6"/>
      <c r="W34" s="6"/>
      <c r="X34" s="6"/>
      <c r="Y34" s="6"/>
      <c r="Z34" s="6"/>
      <c r="AA34" s="6"/>
      <c r="AB34" s="6"/>
      <c r="AC34" s="6"/>
      <c r="AD34" s="6"/>
    </row>
    <row r="35" spans="1:30">
      <c r="A35" s="6"/>
      <c r="B35" s="6"/>
      <c r="C35" s="6"/>
      <c r="D35" s="6"/>
      <c r="E35" s="6"/>
      <c r="F35" s="6"/>
      <c r="G35" s="6"/>
      <c r="H35" s="6"/>
      <c r="I35" s="6"/>
      <c r="J35" s="6"/>
      <c r="K35" s="6"/>
      <c r="L35" s="15"/>
      <c r="M35" s="15"/>
      <c r="N35" s="6"/>
      <c r="O35" s="6"/>
      <c r="P35" s="6"/>
      <c r="Q35" s="6"/>
      <c r="R35" s="6"/>
      <c r="S35" s="6"/>
      <c r="T35" s="6"/>
      <c r="U35" s="6"/>
      <c r="V35" s="6"/>
      <c r="W35" s="6"/>
      <c r="X35" s="6"/>
      <c r="Y35" s="6"/>
      <c r="Z35" s="6"/>
      <c r="AA35" s="6"/>
      <c r="AB35" s="6"/>
      <c r="AC35" s="6"/>
      <c r="AD35" s="6"/>
    </row>
    <row r="36" spans="1:30">
      <c r="A36" s="6"/>
      <c r="B36" s="6"/>
      <c r="C36" s="6"/>
      <c r="D36" s="6"/>
      <c r="E36" s="6"/>
      <c r="F36" s="6"/>
      <c r="G36" s="6"/>
      <c r="H36" s="6"/>
      <c r="I36" s="6"/>
      <c r="J36" s="6"/>
      <c r="K36" s="6"/>
      <c r="L36" s="15"/>
      <c r="M36" s="15"/>
      <c r="N36" s="6"/>
      <c r="O36" s="6"/>
      <c r="P36" s="6"/>
      <c r="Q36" s="6"/>
      <c r="R36" s="6"/>
      <c r="S36" s="6"/>
      <c r="T36" s="6"/>
      <c r="U36" s="6"/>
      <c r="V36" s="6"/>
      <c r="W36" s="6"/>
      <c r="X36" s="6"/>
      <c r="Y36" s="6"/>
      <c r="Z36" s="6"/>
      <c r="AA36" s="6"/>
      <c r="AB36" s="6"/>
      <c r="AC36" s="6"/>
      <c r="AD36" s="6"/>
    </row>
    <row r="37" spans="1:30">
      <c r="A37" s="6"/>
      <c r="B37" s="6"/>
      <c r="C37" s="6"/>
      <c r="D37" s="6"/>
      <c r="E37" s="6"/>
      <c r="F37" s="6"/>
      <c r="G37" s="6"/>
      <c r="H37" s="6"/>
      <c r="I37" s="6"/>
      <c r="J37" s="6"/>
      <c r="K37" s="6"/>
      <c r="L37" s="15"/>
      <c r="M37" s="15"/>
      <c r="N37" s="6"/>
      <c r="O37" s="6"/>
      <c r="P37" s="6"/>
      <c r="Q37" s="6"/>
      <c r="R37" s="6"/>
      <c r="S37" s="6"/>
      <c r="T37" s="6"/>
      <c r="U37" s="6"/>
      <c r="V37" s="6"/>
      <c r="W37" s="6"/>
      <c r="X37" s="6"/>
      <c r="Y37" s="6"/>
      <c r="Z37" s="6"/>
      <c r="AA37" s="6"/>
      <c r="AB37" s="6"/>
      <c r="AC37" s="6"/>
      <c r="AD37" s="6"/>
    </row>
    <row r="38" spans="1:30">
      <c r="A38" s="6"/>
      <c r="B38" s="6"/>
      <c r="C38" s="6"/>
      <c r="D38" s="6"/>
      <c r="E38" s="6"/>
      <c r="F38" s="6"/>
      <c r="G38" s="6"/>
      <c r="H38" s="6"/>
      <c r="I38" s="6"/>
      <c r="J38" s="6"/>
      <c r="K38" s="6"/>
      <c r="L38" s="15"/>
      <c r="M38" s="15"/>
      <c r="N38" s="6"/>
      <c r="O38" s="6"/>
      <c r="P38" s="6"/>
      <c r="Q38" s="6"/>
      <c r="R38" s="6"/>
      <c r="S38" s="6"/>
      <c r="T38" s="6"/>
      <c r="U38" s="6"/>
      <c r="V38" s="6"/>
      <c r="W38" s="6"/>
      <c r="X38" s="6"/>
      <c r="Y38" s="6"/>
      <c r="Z38" s="6"/>
      <c r="AA38" s="6"/>
      <c r="AB38" s="6"/>
      <c r="AC38" s="6"/>
      <c r="AD38" s="6"/>
    </row>
    <row r="39" spans="1:30">
      <c r="A39" s="6"/>
      <c r="B39" s="6"/>
      <c r="C39" s="6"/>
      <c r="D39" s="6"/>
      <c r="E39" s="6"/>
      <c r="F39" s="6"/>
      <c r="G39" s="6"/>
      <c r="H39" s="6"/>
      <c r="I39" s="6"/>
      <c r="J39" s="6"/>
      <c r="K39" s="6"/>
      <c r="L39" s="15"/>
      <c r="M39" s="15"/>
      <c r="N39" s="6"/>
      <c r="O39" s="6"/>
      <c r="P39" s="6"/>
      <c r="Q39" s="6"/>
      <c r="R39" s="6"/>
      <c r="S39" s="6"/>
      <c r="T39" s="6"/>
      <c r="U39" s="6"/>
      <c r="V39" s="6"/>
      <c r="W39" s="6"/>
      <c r="X39" s="6"/>
      <c r="Y39" s="6"/>
      <c r="Z39" s="6"/>
      <c r="AA39" s="6"/>
      <c r="AB39" s="6"/>
      <c r="AC39" s="6"/>
      <c r="AD39" s="6"/>
    </row>
    <row r="40" spans="1:30">
      <c r="A40" s="6"/>
      <c r="B40" s="6"/>
      <c r="C40" s="6"/>
      <c r="D40" s="6"/>
      <c r="E40" s="6"/>
      <c r="F40" s="6"/>
      <c r="G40" s="6"/>
      <c r="H40" s="6"/>
      <c r="I40" s="6"/>
      <c r="J40" s="6"/>
      <c r="K40" s="6"/>
      <c r="L40" s="15"/>
      <c r="M40" s="15"/>
      <c r="N40" s="6"/>
      <c r="O40" s="6"/>
      <c r="P40" s="6"/>
      <c r="Q40" s="6"/>
      <c r="R40" s="6"/>
      <c r="S40" s="6"/>
      <c r="T40" s="6"/>
      <c r="U40" s="6"/>
      <c r="V40" s="6"/>
      <c r="W40" s="6"/>
      <c r="X40" s="6"/>
      <c r="Y40" s="6"/>
      <c r="Z40" s="6"/>
      <c r="AA40" s="6"/>
      <c r="AB40" s="6"/>
      <c r="AC40" s="6"/>
      <c r="AD40" s="6"/>
    </row>
    <row r="41" spans="1:30">
      <c r="A41" s="6"/>
      <c r="B41" s="6"/>
      <c r="C41" s="6"/>
      <c r="D41" s="6"/>
      <c r="E41" s="6"/>
      <c r="F41" s="6"/>
      <c r="G41" s="6"/>
      <c r="H41" s="6"/>
      <c r="I41" s="6"/>
      <c r="J41" s="6"/>
      <c r="K41" s="6"/>
      <c r="L41" s="15"/>
      <c r="M41" s="15"/>
      <c r="N41" s="6"/>
      <c r="O41" s="6"/>
      <c r="P41" s="6"/>
      <c r="Q41" s="6"/>
      <c r="R41" s="6"/>
      <c r="S41" s="6"/>
      <c r="T41" s="6"/>
      <c r="U41" s="6"/>
      <c r="V41" s="6"/>
      <c r="W41" s="6"/>
      <c r="X41" s="6"/>
      <c r="Y41" s="6"/>
      <c r="Z41" s="6"/>
      <c r="AA41" s="6"/>
      <c r="AB41" s="6"/>
      <c r="AC41" s="6"/>
      <c r="AD41" s="6"/>
    </row>
    <row r="42" spans="1:30">
      <c r="A42" s="6"/>
      <c r="B42" s="6"/>
      <c r="C42" s="6"/>
      <c r="D42" s="6"/>
      <c r="E42" s="6"/>
      <c r="F42" s="6"/>
      <c r="G42" s="6"/>
      <c r="H42" s="6"/>
      <c r="I42" s="6"/>
      <c r="J42" s="6"/>
      <c r="K42" s="6"/>
      <c r="L42" s="15"/>
      <c r="M42" s="15"/>
      <c r="N42" s="6"/>
      <c r="O42" s="6"/>
      <c r="P42" s="6"/>
      <c r="Q42" s="6"/>
      <c r="R42" s="6"/>
      <c r="S42" s="6"/>
      <c r="T42" s="6"/>
      <c r="U42" s="6"/>
      <c r="V42" s="6"/>
      <c r="W42" s="6"/>
      <c r="X42" s="6"/>
      <c r="Y42" s="6"/>
      <c r="Z42" s="6"/>
      <c r="AA42" s="6"/>
      <c r="AB42" s="6"/>
      <c r="AC42" s="6"/>
      <c r="AD42" s="6"/>
    </row>
    <row r="43" spans="1:30">
      <c r="A43" s="6"/>
      <c r="B43" s="6"/>
      <c r="C43" s="6"/>
      <c r="D43" s="6"/>
      <c r="E43" s="6"/>
      <c r="F43" s="6"/>
      <c r="G43" s="6"/>
      <c r="H43" s="6"/>
      <c r="I43" s="6"/>
      <c r="J43" s="6"/>
      <c r="K43" s="6"/>
      <c r="L43" s="15"/>
      <c r="M43" s="15"/>
      <c r="N43" s="6"/>
      <c r="O43" s="6"/>
      <c r="P43" s="6"/>
      <c r="Q43" s="6"/>
      <c r="R43" s="6"/>
      <c r="S43" s="6"/>
      <c r="T43" s="6"/>
      <c r="U43" s="6"/>
      <c r="V43" s="6"/>
      <c r="W43" s="6"/>
      <c r="X43" s="6"/>
      <c r="Y43" s="6"/>
      <c r="Z43" s="6"/>
      <c r="AA43" s="6"/>
      <c r="AB43" s="6"/>
      <c r="AC43" s="6"/>
      <c r="AD43" s="6"/>
    </row>
    <row r="44" spans="1:30">
      <c r="A44" s="6"/>
      <c r="B44" s="6"/>
      <c r="C44" s="6"/>
      <c r="D44" s="6"/>
      <c r="E44" s="6"/>
      <c r="F44" s="6"/>
      <c r="G44" s="6"/>
      <c r="H44" s="6"/>
      <c r="I44" s="6"/>
      <c r="J44" s="6"/>
      <c r="K44" s="6"/>
      <c r="L44" s="15"/>
      <c r="M44" s="15"/>
      <c r="N44" s="6"/>
      <c r="O44" s="6"/>
      <c r="P44" s="6"/>
      <c r="Q44" s="6"/>
      <c r="R44" s="6"/>
      <c r="S44" s="6"/>
      <c r="T44" s="6"/>
      <c r="U44" s="6"/>
      <c r="V44" s="6"/>
      <c r="W44" s="6"/>
      <c r="X44" s="6"/>
      <c r="Y44" s="6"/>
      <c r="Z44" s="6"/>
      <c r="AA44" s="6"/>
      <c r="AB44" s="6"/>
      <c r="AC44" s="6"/>
      <c r="AD44" s="6"/>
    </row>
    <row r="45" spans="1:30">
      <c r="A45" s="6"/>
      <c r="B45" s="6"/>
      <c r="C45" s="6"/>
      <c r="D45" s="6"/>
      <c r="E45" s="6"/>
      <c r="F45" s="6"/>
      <c r="G45" s="6"/>
      <c r="H45" s="6"/>
      <c r="I45" s="6"/>
      <c r="J45" s="6"/>
      <c r="K45" s="6"/>
      <c r="L45" s="15"/>
      <c r="M45" s="15"/>
      <c r="N45" s="6"/>
      <c r="O45" s="6"/>
      <c r="P45" s="6"/>
      <c r="Q45" s="6"/>
      <c r="R45" s="6"/>
      <c r="S45" s="6"/>
      <c r="T45" s="6"/>
      <c r="U45" s="6"/>
      <c r="V45" s="6"/>
      <c r="W45" s="6"/>
      <c r="X45" s="6"/>
      <c r="Y45" s="6"/>
      <c r="Z45" s="6"/>
      <c r="AA45" s="6"/>
      <c r="AB45" s="6"/>
      <c r="AC45" s="6"/>
      <c r="AD45" s="6"/>
    </row>
    <row r="46" spans="1:30">
      <c r="A46" s="6"/>
      <c r="B46" s="6"/>
      <c r="C46" s="6"/>
      <c r="D46" s="6"/>
      <c r="E46" s="6"/>
      <c r="F46" s="6"/>
      <c r="G46" s="6"/>
      <c r="H46" s="6"/>
      <c r="I46" s="6"/>
      <c r="J46" s="6"/>
      <c r="K46" s="6"/>
      <c r="L46" s="15"/>
      <c r="M46" s="15"/>
      <c r="N46" s="6"/>
      <c r="O46" s="6"/>
      <c r="P46" s="6"/>
      <c r="Q46" s="6"/>
      <c r="R46" s="6"/>
      <c r="S46" s="6"/>
      <c r="T46" s="6"/>
      <c r="U46" s="6"/>
      <c r="V46" s="6"/>
      <c r="W46" s="6"/>
      <c r="X46" s="6"/>
      <c r="Y46" s="6"/>
      <c r="Z46" s="6"/>
      <c r="AA46" s="6"/>
      <c r="AB46" s="6"/>
      <c r="AC46" s="6"/>
      <c r="AD46" s="6"/>
    </row>
    <row r="47" spans="1:30">
      <c r="A47" s="6"/>
      <c r="B47" s="6"/>
      <c r="C47" s="6"/>
      <c r="D47" s="6"/>
      <c r="E47" s="6"/>
      <c r="F47" s="6"/>
      <c r="G47" s="6"/>
      <c r="H47" s="6"/>
      <c r="I47" s="6"/>
      <c r="J47" s="6"/>
      <c r="K47" s="6"/>
      <c r="L47" s="15"/>
      <c r="M47" s="15"/>
      <c r="N47" s="6"/>
      <c r="O47" s="6"/>
      <c r="P47" s="6"/>
      <c r="Q47" s="6"/>
      <c r="R47" s="6"/>
      <c r="S47" s="6"/>
      <c r="T47" s="6"/>
      <c r="U47" s="6"/>
      <c r="V47" s="6"/>
      <c r="W47" s="6"/>
      <c r="X47" s="6"/>
      <c r="Y47" s="6"/>
      <c r="Z47" s="6"/>
      <c r="AA47" s="6"/>
      <c r="AB47" s="6"/>
      <c r="AC47" s="6"/>
      <c r="AD47" s="6"/>
    </row>
    <row r="48" spans="1:30">
      <c r="A48" s="6"/>
      <c r="B48" s="6"/>
      <c r="C48" s="6"/>
      <c r="D48" s="6"/>
      <c r="E48" s="6"/>
      <c r="F48" s="6"/>
      <c r="G48" s="6"/>
      <c r="H48" s="6"/>
      <c r="I48" s="6"/>
      <c r="J48" s="6"/>
      <c r="K48" s="6"/>
      <c r="L48" s="15"/>
      <c r="M48" s="15"/>
      <c r="N48" s="6"/>
      <c r="O48" s="6"/>
      <c r="P48" s="6"/>
      <c r="Q48" s="6"/>
      <c r="R48" s="6"/>
      <c r="S48" s="6"/>
      <c r="T48" s="6"/>
      <c r="U48" s="6"/>
      <c r="V48" s="6"/>
      <c r="W48" s="6"/>
      <c r="X48" s="6"/>
      <c r="Y48" s="6"/>
      <c r="Z48" s="6"/>
      <c r="AA48" s="6"/>
      <c r="AB48" s="6"/>
      <c r="AC48" s="6"/>
      <c r="AD48" s="6"/>
    </row>
    <row r="49" spans="1:30">
      <c r="A49" s="6"/>
      <c r="B49" s="6"/>
      <c r="C49" s="6"/>
      <c r="D49" s="6"/>
      <c r="E49" s="6"/>
      <c r="F49" s="6"/>
      <c r="G49" s="6"/>
      <c r="H49" s="6"/>
      <c r="I49" s="6"/>
      <c r="J49" s="6"/>
      <c r="K49" s="6"/>
      <c r="L49" s="15"/>
      <c r="M49" s="15"/>
      <c r="N49" s="6"/>
      <c r="O49" s="6"/>
      <c r="P49" s="6"/>
      <c r="Q49" s="6"/>
      <c r="R49" s="6"/>
      <c r="S49" s="6"/>
      <c r="T49" s="6"/>
      <c r="U49" s="6"/>
      <c r="V49" s="6"/>
      <c r="W49" s="6"/>
      <c r="X49" s="6"/>
      <c r="Y49" s="6"/>
      <c r="Z49" s="6"/>
      <c r="AA49" s="6"/>
      <c r="AB49" s="6"/>
      <c r="AC49" s="6"/>
      <c r="AD49" s="6"/>
    </row>
    <row r="50" spans="1:30">
      <c r="A50" s="6"/>
      <c r="B50" s="6"/>
      <c r="C50" s="6"/>
      <c r="D50" s="6"/>
      <c r="E50" s="6"/>
      <c r="F50" s="6"/>
      <c r="G50" s="6"/>
      <c r="H50" s="6"/>
      <c r="I50" s="6"/>
      <c r="J50" s="6"/>
      <c r="K50" s="6"/>
      <c r="L50" s="15"/>
      <c r="M50" s="15"/>
      <c r="N50" s="6"/>
      <c r="O50" s="6"/>
      <c r="P50" s="6"/>
      <c r="Q50" s="6"/>
      <c r="R50" s="6"/>
      <c r="S50" s="6"/>
      <c r="T50" s="6"/>
      <c r="U50" s="6"/>
      <c r="V50" s="6"/>
      <c r="W50" s="6"/>
      <c r="X50" s="6"/>
      <c r="Y50" s="6"/>
      <c r="Z50" s="6"/>
      <c r="AA50" s="6"/>
      <c r="AB50" s="6"/>
      <c r="AC50" s="6"/>
      <c r="AD50" s="6"/>
    </row>
  </sheetData>
  <mergeCells count="14">
    <mergeCell ref="A5:B5"/>
    <mergeCell ref="N1:O1"/>
    <mergeCell ref="A2:B2"/>
    <mergeCell ref="N2:O2"/>
    <mergeCell ref="A3:B3"/>
    <mergeCell ref="A4:B4"/>
    <mergeCell ref="A14:B14"/>
    <mergeCell ref="M7:N7"/>
    <mergeCell ref="A8:B8"/>
    <mergeCell ref="M8:N8"/>
    <mergeCell ref="A9:B9"/>
    <mergeCell ref="A10:B10"/>
    <mergeCell ref="A12:B12"/>
    <mergeCell ref="D12:I12"/>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RowHeight="14.4"/>
  <cols>
    <col min="1" max="1" width="116.33203125" customWidth="1"/>
  </cols>
  <sheetData>
    <row r="1" spans="1:1" ht="141.6" customHeight="1">
      <c r="A1" s="52" t="s">
        <v>44</v>
      </c>
    </row>
    <row r="2" spans="1:1" ht="160.19999999999999" customHeight="1"/>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tabSelected="1" workbookViewId="0">
      <selection activeCell="M1" sqref="M1"/>
    </sheetView>
  </sheetViews>
  <sheetFormatPr baseColWidth="10" defaultRowHeight="14.4"/>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Guidage PHD2</vt:lpstr>
      <vt:lpstr>Explications</vt:lpstr>
      <vt:lpstr>DimPix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2017-05-29T18:46:14Z</dcterms:modified>
</cp:coreProperties>
</file>